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660" windowWidth="18160" windowHeight="20560" tabRatio="600" firstSheet="0" activeTab="0" autoFilterDateGrouping="1"/>
  </bookViews>
  <sheets>
    <sheet xmlns:r="http://schemas.openxmlformats.org/officeDocument/2006/relationships" name="Historical Model" sheetId="1" state="visible" r:id="rId1"/>
    <sheet xmlns:r="http://schemas.openxmlformats.org/officeDocument/2006/relationships" name="Qualitative Analysis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#,##0.00;[Red]\(#,##0.00\)"/>
    <numFmt numFmtId="165" formatCode="#,##0.00;[Red](#,##0.00)"/>
  </numFmts>
  <fonts count="6">
    <font>
      <name val="Calibri"/>
      <family val="2"/>
      <color theme="1"/>
      <sz val="11"/>
      <scheme val="minor"/>
    </font>
    <font>
      <name val="Calibri"/>
      <family val="2"/>
      <color rgb="FF0000FF"/>
      <sz val="11"/>
    </font>
    <font>
      <name val="Calibri"/>
      <family val="2"/>
      <color rgb="FF000000"/>
      <sz val="11"/>
    </font>
    <font>
      <color rgb="000000FF"/>
    </font>
    <font>
      <color rgb="00000000"/>
    </font>
    <font>
      <color rgb="0000B05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164" fontId="1" fillId="0" borderId="0" pivotButton="0" quotePrefix="0" xfId="0"/>
    <xf numFmtId="164" fontId="2" fillId="0" borderId="0" pivotButton="0" quotePrefix="0" xfId="0"/>
    <xf numFmtId="165" fontId="3" fillId="0" borderId="0" pivotButton="0" quotePrefix="0" xfId="0"/>
    <xf numFmtId="165" fontId="4" fillId="0" borderId="0" pivotButton="0" quotePrefix="0" xfId="0"/>
    <xf numFmtId="165" fontId="5" fillId="0" borderId="0" pivotButton="0" quotePrefix="0" xfId="0"/>
  </cellXfs>
  <cellStyles count="1">
    <cellStyle name="Normal" xfId="0" builtinId="0"/>
  </cellStyles>
  <dxfs count="2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009C0006"/>
      </font>
      <fill>
        <patternFill patternType="solid">
          <fgColor rgb="00FFC7CE"/>
          <b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5"/>
  <sheetViews>
    <sheetView tabSelected="1" workbookViewId="0">
      <selection activeCell="A1" sqref="A1:A1048576"/>
    </sheetView>
  </sheetViews>
  <sheetFormatPr baseColWidth="10" defaultColWidth="8.83203125" defaultRowHeight="15"/>
  <cols>
    <col width="80" customWidth="1" min="1" max="1"/>
    <col width="15" customWidth="1" min="2" max="4"/>
  </cols>
  <sheetData>
    <row r="1">
      <c r="A1" t="inlineStr">
        <is>
          <t>INCOME STATEMENT</t>
        </is>
      </c>
      <c r="B1" t="inlineStr">
        <is>
          <t>2023</t>
        </is>
      </c>
      <c r="C1" t="inlineStr">
        <is>
          <t>2024</t>
        </is>
      </c>
      <c r="D1" t="inlineStr">
        <is>
          <t>2025</t>
        </is>
      </c>
    </row>
    <row r="2">
      <c r="A2" t="inlineStr">
        <is>
          <t>Revenues</t>
        </is>
      </c>
      <c r="B2" s="1" t="n">
        <v>12008</v>
      </c>
      <c r="C2" s="1" t="n">
        <v>11789</v>
      </c>
      <c r="D2" s="1" t="n">
        <v>11652</v>
      </c>
    </row>
    <row r="3">
      <c r="A3" t="inlineStr">
        <is>
          <t>Expenses</t>
        </is>
      </c>
    </row>
    <row r="4">
      <c r="A4" t="inlineStr">
        <is>
          <t>Operating</t>
        </is>
      </c>
      <c r="B4" s="1" t="n">
        <v>5675</v>
      </c>
      <c r="C4" s="1" t="n">
        <v>6014</v>
      </c>
      <c r="D4" s="1" t="n">
        <v>5857</v>
      </c>
    </row>
    <row r="5">
      <c r="A5" t="inlineStr">
        <is>
          <t>Vehicle depreciation and lease charges, net</t>
        </is>
      </c>
      <c r="B5" s="1" t="n">
        <v>1739</v>
      </c>
      <c r="C5" s="1" t="n">
        <v>2976</v>
      </c>
      <c r="D5" s="1" t="n">
        <v>3015</v>
      </c>
    </row>
    <row r="6">
      <c r="A6" t="inlineStr">
        <is>
          <t>Selling, general and administrative</t>
        </is>
      </c>
      <c r="B6" s="1" t="n">
        <v>1408</v>
      </c>
      <c r="C6" s="1" t="n">
        <v>1352</v>
      </c>
      <c r="D6" s="1" t="n">
        <v>1447</v>
      </c>
    </row>
    <row r="7">
      <c r="A7" t="inlineStr">
        <is>
          <t>Vehicle interest, net</t>
        </is>
      </c>
      <c r="B7" s="1" t="n">
        <v>736</v>
      </c>
      <c r="C7" s="1" t="n">
        <v>941</v>
      </c>
      <c r="D7" s="1" t="n">
        <v>918</v>
      </c>
    </row>
    <row r="8">
      <c r="A8" t="inlineStr">
        <is>
          <t>Non-vehicle related depreciation and amortization</t>
        </is>
      </c>
      <c r="B8" s="1" t="n">
        <v>216</v>
      </c>
      <c r="C8" s="1" t="n">
        <v>237</v>
      </c>
      <c r="D8" s="1" t="n">
        <v>231</v>
      </c>
    </row>
    <row r="9">
      <c r="A9" t="inlineStr">
        <is>
          <t>Interest expense related to corporate debt, net:</t>
        </is>
      </c>
    </row>
    <row r="10">
      <c r="A10" t="inlineStr">
        <is>
          <t>Interest expense</t>
        </is>
      </c>
      <c r="B10" s="1" t="n">
        <v>296</v>
      </c>
      <c r="C10" s="1" t="n">
        <v>358</v>
      </c>
      <c r="D10" s="1" t="n">
        <v>422</v>
      </c>
    </row>
    <row r="11">
      <c r="A11" t="inlineStr">
        <is>
          <t>Early extinguishment of debt</t>
        </is>
      </c>
      <c r="B11" s="1" t="n">
        <v>5</v>
      </c>
      <c r="C11" s="1" t="n">
        <v>19</v>
      </c>
      <c r="D11" s="1" t="n">
        <v>6</v>
      </c>
    </row>
    <row r="12">
      <c r="A12" t="inlineStr">
        <is>
          <t>Long-lived asset impairment and other related charges</t>
        </is>
      </c>
      <c r="B12" s="1" t="n">
        <v>0</v>
      </c>
      <c r="C12" s="1" t="n">
        <v>2470</v>
      </c>
      <c r="D12" s="1" t="n">
        <v>518</v>
      </c>
    </row>
    <row r="13">
      <c r="A13" t="inlineStr">
        <is>
          <t>Restructuring and other related charges</t>
        </is>
      </c>
      <c r="B13" s="1" t="n">
        <v>11</v>
      </c>
      <c r="C13" s="1" t="n">
        <v>37</v>
      </c>
      <c r="D13" s="1" t="n">
        <v>131</v>
      </c>
    </row>
    <row r="14">
      <c r="A14" t="inlineStr">
        <is>
          <t>Transaction-related costs, net</t>
        </is>
      </c>
      <c r="B14" s="1" t="n">
        <v>5</v>
      </c>
      <c r="C14" s="1" t="n">
        <v>3</v>
      </c>
      <c r="D14" s="1" t="n">
        <v>18</v>
      </c>
    </row>
    <row r="15">
      <c r="A15" t="inlineStr">
        <is>
          <t>Other (income) expense, net</t>
        </is>
      </c>
      <c r="B15" s="1" t="n">
        <v>3</v>
      </c>
      <c r="C15" s="1" t="n">
        <v>9</v>
      </c>
      <c r="D15" s="1" t="n">
        <v>18</v>
      </c>
    </row>
    <row r="16">
      <c r="A16" t="inlineStr">
        <is>
          <t>Total expenses</t>
        </is>
      </c>
      <c r="B16" s="2">
        <f>SUM(B4:B15)</f>
        <v/>
      </c>
      <c r="C16" s="2">
        <f>SUM(C4:C15)</f>
        <v/>
      </c>
      <c r="D16" s="2">
        <f>SUM(D4:D15)</f>
        <v/>
      </c>
    </row>
    <row r="17">
      <c r="A17" t="inlineStr">
        <is>
          <t>Income (loss) before income taxes</t>
        </is>
      </c>
      <c r="B17" s="2">
        <f>B2-B16</f>
        <v/>
      </c>
      <c r="C17" s="2">
        <f>C2-C16</f>
        <v/>
      </c>
      <c r="D17" s="2">
        <f>D2-D16</f>
        <v/>
      </c>
    </row>
    <row r="18">
      <c r="A18" t="inlineStr">
        <is>
          <t>Provision for (benefit from) income taxes</t>
        </is>
      </c>
      <c r="B18" s="1" t="n">
        <v>279</v>
      </c>
      <c r="C18" s="1" t="n">
        <v>-810</v>
      </c>
      <c r="D18" s="1" t="n">
        <v>66</v>
      </c>
    </row>
    <row r="19">
      <c r="A19" t="inlineStr">
        <is>
          <t>Net income (loss)</t>
        </is>
      </c>
      <c r="B19" s="2">
        <f>B17-B18</f>
        <v/>
      </c>
      <c r="C19" s="2">
        <f>C17-C18</f>
        <v/>
      </c>
      <c r="D19" s="2">
        <f>D17-D18</f>
        <v/>
      </c>
    </row>
    <row r="20">
      <c r="A20" t="inlineStr">
        <is>
          <t>Less: Net income (loss) attributable to non-controlling interests</t>
        </is>
      </c>
      <c r="B20" s="1" t="n">
        <v>3</v>
      </c>
      <c r="C20" s="1" t="n">
        <v>4</v>
      </c>
      <c r="D20" s="1" t="n">
        <v>-106</v>
      </c>
    </row>
    <row r="21">
      <c r="A21" t="inlineStr">
        <is>
          <t>Net income (loss) attributable to Avis Budget Group, Inc.</t>
        </is>
      </c>
      <c r="B21" s="2">
        <f>B19-B20</f>
        <v/>
      </c>
      <c r="C21" s="2">
        <f>C19-C20</f>
        <v/>
      </c>
      <c r="D21" s="2">
        <f>D19-D20</f>
        <v/>
      </c>
    </row>
    <row r="22">
      <c r="A22" t="inlineStr">
        <is>
          <t>Earnings (loss) per share</t>
        </is>
      </c>
    </row>
    <row r="23">
      <c r="A23" t="inlineStr">
        <is>
          <t>Basic</t>
        </is>
      </c>
      <c r="B23" s="1" t="n">
        <v>42.57</v>
      </c>
      <c r="C23" s="1" t="n">
        <v>-51.23</v>
      </c>
      <c r="D23" s="1" t="n">
        <v>-25.25</v>
      </c>
    </row>
    <row r="24">
      <c r="A24" t="inlineStr">
        <is>
          <t>Diluted</t>
        </is>
      </c>
      <c r="B24" s="1" t="n">
        <v>42.08</v>
      </c>
      <c r="C24" s="1" t="n">
        <v>-51.23</v>
      </c>
      <c r="D24" s="1" t="n">
        <v>-25.25</v>
      </c>
    </row>
    <row r="25"/>
    <row r="26">
      <c r="A26" t="inlineStr">
        <is>
          <t>BALANCE SHEET</t>
        </is>
      </c>
      <c r="B26" t="inlineStr">
        <is>
          <t>2023</t>
        </is>
      </c>
      <c r="C26" t="inlineStr">
        <is>
          <t>2024</t>
        </is>
      </c>
      <c r="D26" t="inlineStr">
        <is>
          <t>2025</t>
        </is>
      </c>
    </row>
    <row r="27">
      <c r="A27" t="inlineStr">
        <is>
          <t>Assets</t>
        </is>
      </c>
    </row>
    <row r="28">
      <c r="A28" t="inlineStr">
        <is>
          <t>Current assets:</t>
        </is>
      </c>
    </row>
    <row r="29">
      <c r="A29" t="inlineStr">
        <is>
          <t>Cash and cash equivalents</t>
        </is>
      </c>
      <c r="B29" s="3" t="n">
        <v>555</v>
      </c>
      <c r="C29" s="3" t="n">
        <v>534</v>
      </c>
      <c r="D29" s="3" t="n">
        <v>519</v>
      </c>
    </row>
    <row r="30">
      <c r="A30" t="inlineStr">
        <is>
          <t>Receivables (net of allowance for doubtful accounts of $78and $96, respectively)</t>
        </is>
      </c>
      <c r="B30" s="3" t="n">
        <v>900</v>
      </c>
      <c r="C30" s="3" t="n">
        <v>838</v>
      </c>
      <c r="D30" s="3" t="n">
        <v>878</v>
      </c>
    </row>
    <row r="31">
      <c r="A31" t="inlineStr">
        <is>
          <t>Other current assets</t>
        </is>
      </c>
      <c r="B31" s="3" t="n">
        <v>684</v>
      </c>
      <c r="C31" s="3" t="n">
        <v>662</v>
      </c>
      <c r="D31" s="3" t="n">
        <v>696</v>
      </c>
    </row>
    <row r="32">
      <c r="A32" t="inlineStr">
        <is>
          <t>Total current assets</t>
        </is>
      </c>
      <c r="B32" s="4">
        <f>SUM(B29:B31)</f>
        <v/>
      </c>
      <c r="C32" s="4">
        <f>SUM(C29:C31)</f>
        <v/>
      </c>
      <c r="D32" s="4">
        <f>SUM(D29:D31)</f>
        <v/>
      </c>
    </row>
    <row r="33">
      <c r="A33" t="inlineStr">
        <is>
          <t>Property and equipment, net</t>
        </is>
      </c>
      <c r="B33" s="3" t="n">
        <v>719</v>
      </c>
      <c r="C33" s="3" t="n">
        <v>697</v>
      </c>
      <c r="D33" s="3" t="n">
        <v>748</v>
      </c>
    </row>
    <row r="34">
      <c r="A34" t="inlineStr">
        <is>
          <t>Operating lease right-of-use assets</t>
        </is>
      </c>
      <c r="B34" s="3" t="n">
        <v>2654</v>
      </c>
      <c r="C34" s="3" t="n">
        <v>3057</v>
      </c>
      <c r="D34" s="3" t="n">
        <v>3239</v>
      </c>
    </row>
    <row r="35">
      <c r="A35" t="inlineStr">
        <is>
          <t>Deferred income taxes</t>
        </is>
      </c>
      <c r="B35" s="3" t="n">
        <v>1868</v>
      </c>
      <c r="C35" s="3" t="n">
        <v>1786</v>
      </c>
      <c r="D35" s="3" t="n">
        <v>2105</v>
      </c>
    </row>
    <row r="36">
      <c r="A36" t="inlineStr">
        <is>
          <t>Goodwill</t>
        </is>
      </c>
      <c r="B36" s="3" t="n">
        <v>1099</v>
      </c>
      <c r="C36" s="3" t="n">
        <v>1071</v>
      </c>
      <c r="D36" s="3" t="n">
        <v>1129</v>
      </c>
    </row>
    <row r="37">
      <c r="A37" t="inlineStr">
        <is>
          <t>Other intangibles, net</t>
        </is>
      </c>
      <c r="B37" s="3" t="n">
        <v>670</v>
      </c>
      <c r="C37" s="3" t="n">
        <v>601</v>
      </c>
      <c r="D37" s="3" t="n">
        <v>589</v>
      </c>
    </row>
    <row r="38">
      <c r="A38" t="inlineStr">
        <is>
          <t>Other non-current assets</t>
        </is>
      </c>
      <c r="B38" s="3" t="n">
        <v>441</v>
      </c>
      <c r="C38" s="3" t="n">
        <v>422</v>
      </c>
      <c r="D38" s="3" t="n">
        <v>403</v>
      </c>
    </row>
    <row r="39">
      <c r="A39" t="inlineStr">
        <is>
          <t>Total assets exclusive of assets under vehicle programs</t>
        </is>
      </c>
      <c r="B39" s="4">
        <f>B32+SUM(B33:B38)</f>
        <v/>
      </c>
      <c r="C39" s="4">
        <f>C32+SUM(C33:C38)</f>
        <v/>
      </c>
      <c r="D39" s="4">
        <f>D32+SUM(D33:D38)</f>
        <v/>
      </c>
    </row>
    <row r="40">
      <c r="A40" t="inlineStr">
        <is>
          <t>Assets under vehicle programs:</t>
        </is>
      </c>
    </row>
    <row r="41">
      <c r="A41" t="inlineStr">
        <is>
          <t>Program cash</t>
        </is>
      </c>
      <c r="B41" s="3" t="n">
        <v>85</v>
      </c>
      <c r="C41" s="3" t="n">
        <v>60</v>
      </c>
      <c r="D41" s="3" t="n">
        <v>94</v>
      </c>
    </row>
    <row r="42">
      <c r="A42" t="inlineStr">
        <is>
          <t>Vehicles, net</t>
        </is>
      </c>
      <c r="B42" s="3" t="n">
        <v>21240</v>
      </c>
      <c r="C42" s="3" t="n">
        <v>17619</v>
      </c>
      <c r="D42" s="3" t="n">
        <v>18720</v>
      </c>
    </row>
    <row r="43">
      <c r="A43" t="inlineStr">
        <is>
          <t>Receivables from vehicle manufacturers and other</t>
        </is>
      </c>
      <c r="B43" s="3" t="n">
        <v>443</v>
      </c>
      <c r="C43" s="3" t="n">
        <v>386</v>
      </c>
      <c r="D43" s="3" t="n">
        <v>540</v>
      </c>
    </row>
    <row r="44">
      <c r="A44" t="inlineStr">
        <is>
          <t>Investment in Avis Budget Rental Car Funding (AESOP) LLC—related party</t>
        </is>
      </c>
      <c r="B44" s="3" t="n">
        <v>1211</v>
      </c>
      <c r="C44" s="3" t="n">
        <v>1308</v>
      </c>
      <c r="D44" s="3" t="n">
        <v>1597</v>
      </c>
    </row>
    <row r="45">
      <c r="A45" t="inlineStr">
        <is>
          <t>Total assets under vehicle programs</t>
        </is>
      </c>
      <c r="B45" s="4">
        <f>SUM(B41:B44)</f>
        <v/>
      </c>
      <c r="C45" s="4">
        <f>SUM(C41:C44)</f>
        <v/>
      </c>
      <c r="D45" s="4">
        <f>SUM(D41:D44)</f>
        <v/>
      </c>
    </row>
    <row r="46">
      <c r="A46" t="inlineStr">
        <is>
          <t>Total assets</t>
        </is>
      </c>
      <c r="B46" s="4">
        <f>B39+B45</f>
        <v/>
      </c>
      <c r="C46" s="4">
        <f>C39+C45</f>
        <v/>
      </c>
      <c r="D46" s="4">
        <f>D39+D45</f>
        <v/>
      </c>
    </row>
    <row r="47">
      <c r="A47" t="inlineStr">
        <is>
          <t>Liabilities, redeemable non-controlling interests and stockholders’ equity</t>
        </is>
      </c>
    </row>
    <row r="48">
      <c r="A48" t="inlineStr">
        <is>
          <t>Current liabilities:</t>
        </is>
      </c>
    </row>
    <row r="49">
      <c r="A49" t="inlineStr">
        <is>
          <t>Accounts payable and other current liabilities</t>
        </is>
      </c>
      <c r="B49" s="3" t="n">
        <v>2627</v>
      </c>
      <c r="C49" s="3" t="n">
        <v>2700</v>
      </c>
      <c r="D49" s="3" t="n">
        <v>2865</v>
      </c>
    </row>
    <row r="50">
      <c r="A50" t="inlineStr">
        <is>
          <t>Short-term debt and current portion of long-term debt</t>
        </is>
      </c>
      <c r="B50" s="3" t="n">
        <v>32</v>
      </c>
      <c r="C50" s="3" t="n">
        <v>20</v>
      </c>
      <c r="D50" s="3" t="n">
        <v>24</v>
      </c>
    </row>
    <row r="51">
      <c r="A51" t="inlineStr">
        <is>
          <t>Total current liabilities</t>
        </is>
      </c>
      <c r="B51" s="4">
        <f>SUM(B49:B50)</f>
        <v/>
      </c>
      <c r="C51" s="4">
        <f>SUM(C49:C50)</f>
        <v/>
      </c>
      <c r="D51" s="4">
        <f>SUM(D49:D50)</f>
        <v/>
      </c>
    </row>
    <row r="52">
      <c r="A52" t="inlineStr">
        <is>
          <t>Long-term debt</t>
        </is>
      </c>
      <c r="B52" s="3" t="n">
        <v>4791</v>
      </c>
      <c r="C52" s="3" t="n">
        <v>5373</v>
      </c>
      <c r="D52" s="3" t="n">
        <v>6049</v>
      </c>
    </row>
    <row r="53">
      <c r="A53" t="inlineStr">
        <is>
          <t>Long-term operating lease liabilities</t>
        </is>
      </c>
      <c r="B53" s="3" t="n">
        <v>2117</v>
      </c>
      <c r="C53" s="3" t="n">
        <v>2484</v>
      </c>
      <c r="D53" s="3" t="n">
        <v>2614</v>
      </c>
    </row>
    <row r="54">
      <c r="A54" t="inlineStr">
        <is>
          <t>Other non-current liabilities</t>
        </is>
      </c>
      <c r="B54" s="3" t="n">
        <v>528</v>
      </c>
      <c r="C54" s="3" t="n">
        <v>470</v>
      </c>
      <c r="D54" s="3" t="n">
        <v>495</v>
      </c>
    </row>
    <row r="55">
      <c r="A55" t="inlineStr">
        <is>
          <t>Total liabilities exclusive of liabilities under vehicle programs</t>
        </is>
      </c>
      <c r="B55" s="4">
        <f>B51+SUM(B52:B54)</f>
        <v/>
      </c>
      <c r="C55" s="4">
        <f>C51+SUM(C52:C54)</f>
        <v/>
      </c>
      <c r="D55" s="4">
        <f>D51+SUM(D52:D54)</f>
        <v/>
      </c>
    </row>
    <row r="56">
      <c r="A56" t="inlineStr">
        <is>
          <t>Liabilities under vehicle programs:</t>
        </is>
      </c>
    </row>
    <row r="57">
      <c r="A57" t="inlineStr">
        <is>
          <t>Debt</t>
        </is>
      </c>
      <c r="B57" s="3" t="n">
        <v>3496</v>
      </c>
      <c r="C57" s="3" t="n">
        <v>3453</v>
      </c>
      <c r="D57" s="3" t="n">
        <v>4792</v>
      </c>
    </row>
    <row r="58">
      <c r="A58" t="inlineStr">
        <is>
          <t>Debt due to Avis Budget Rental Car Funding (AESOP) LLC—related party</t>
        </is>
      </c>
      <c r="B58" s="3" t="n">
        <v>15441</v>
      </c>
      <c r="C58" s="3" t="n">
        <v>14083</v>
      </c>
      <c r="D58" s="3" t="n">
        <v>14396</v>
      </c>
    </row>
    <row r="59">
      <c r="A59" t="inlineStr">
        <is>
          <t>Deferred income taxes</t>
        </is>
      </c>
      <c r="B59" s="3" t="n">
        <v>3418</v>
      </c>
      <c r="C59" s="3" t="n">
        <v>2442</v>
      </c>
      <c r="D59" s="3" t="n">
        <v>2677</v>
      </c>
    </row>
    <row r="60">
      <c r="A60" t="inlineStr">
        <is>
          <t>Other</t>
        </is>
      </c>
      <c r="B60" s="3" t="n">
        <v>462</v>
      </c>
      <c r="C60" s="3" t="n">
        <v>333</v>
      </c>
      <c r="D60" s="3" t="n">
        <v>387</v>
      </c>
    </row>
    <row r="61">
      <c r="A61" t="inlineStr">
        <is>
          <t>Total liabilities under vehicle programs</t>
        </is>
      </c>
      <c r="B61" s="4">
        <f>SUM(B57:B60)</f>
        <v/>
      </c>
      <c r="C61" s="4">
        <f>SUM(C57:C60)</f>
        <v/>
      </c>
      <c r="D61" s="4">
        <f>SUM(D57:D60)</f>
        <v/>
      </c>
    </row>
    <row r="62">
      <c r="A62" t="inlineStr">
        <is>
          <t>Total liabilities</t>
        </is>
      </c>
      <c r="B62" s="4">
        <f>B55+B61</f>
        <v/>
      </c>
      <c r="C62" s="4">
        <f>C55+C61</f>
        <v/>
      </c>
      <c r="D62" s="4">
        <f>D55+D61</f>
        <v/>
      </c>
    </row>
    <row r="63">
      <c r="A63" t="inlineStr">
        <is>
          <t>Commitments and contingencies (Note 15)</t>
        </is>
      </c>
    </row>
    <row r="64">
      <c r="A64" t="inlineStr">
        <is>
          <t>Redeemable non-controlling interests</t>
        </is>
      </c>
      <c r="B64" s="3" t="n">
        <v>0</v>
      </c>
      <c r="C64" s="3" t="n">
        <v>0</v>
      </c>
      <c r="D64" s="3" t="n">
        <v>74</v>
      </c>
    </row>
    <row r="65">
      <c r="A65" t="inlineStr">
        <is>
          <t>Stockholders’ equity:</t>
        </is>
      </c>
    </row>
    <row r="66">
      <c r="A66" t="inlineStr">
        <is>
          <t>Preferred stock, $0.01par value—authorized10shares;none issued and outstanding, in each period</t>
        </is>
      </c>
      <c r="B66" s="3" t="n">
        <v>0</v>
      </c>
      <c r="C66" s="3" t="n">
        <v>0</v>
      </c>
      <c r="D66" s="3" t="n">
        <v>0</v>
      </c>
    </row>
    <row r="67">
      <c r="A67" t="inlineStr">
        <is>
          <t>Common stock, $0.01par value—authorized250shares; issued137shares, in each period</t>
        </is>
      </c>
      <c r="B67" s="3" t="n">
        <v>1</v>
      </c>
      <c r="C67" s="3" t="n">
        <v>1</v>
      </c>
      <c r="D67" s="3" t="n">
        <v>1</v>
      </c>
    </row>
    <row r="68">
      <c r="A68" t="inlineStr">
        <is>
          <t>Additional paid-in capital</t>
        </is>
      </c>
      <c r="B68" s="3" t="n">
        <v>6634</v>
      </c>
      <c r="C68" s="3" t="n">
        <v>6620</v>
      </c>
      <c r="D68" s="3" t="n">
        <v>6622</v>
      </c>
    </row>
    <row r="69">
      <c r="A69" t="inlineStr">
        <is>
          <t>Retained earnings</t>
        </is>
      </c>
      <c r="B69" s="3" t="n">
        <v>3854</v>
      </c>
      <c r="C69" s="3" t="n">
        <v>2029</v>
      </c>
      <c r="D69" s="3" t="n">
        <v>1139</v>
      </c>
    </row>
    <row r="70">
      <c r="A70" t="inlineStr">
        <is>
          <t>Accumulated other comprehensive loss</t>
        </is>
      </c>
      <c r="B70" s="3" t="n">
        <v>-96</v>
      </c>
      <c r="C70" s="3" t="n">
        <v>-210</v>
      </c>
      <c r="D70" s="3" t="n">
        <v>-138</v>
      </c>
    </row>
    <row r="71">
      <c r="A71" t="inlineStr">
        <is>
          <t>Treasury stock, at cost—102shares, in each period</t>
        </is>
      </c>
      <c r="B71" s="3" t="n">
        <v>-10742</v>
      </c>
      <c r="C71" s="3" t="n">
        <v>-10767</v>
      </c>
      <c r="D71" s="3" t="n">
        <v>-10753</v>
      </c>
    </row>
    <row r="72">
      <c r="A72" t="inlineStr">
        <is>
          <t>Stockholders’ equity attributable to Avis Budget Group, Inc.</t>
        </is>
      </c>
      <c r="B72" s="4">
        <f>SUM(B66:B71)</f>
        <v/>
      </c>
      <c r="C72" s="4">
        <f>SUM(C66:C71)</f>
        <v/>
      </c>
      <c r="D72" s="4">
        <f>SUM(D66:D71)</f>
        <v/>
      </c>
    </row>
    <row r="73">
      <c r="A73" t="inlineStr">
        <is>
          <t>Non-controlling interests</t>
        </is>
      </c>
      <c r="B73" s="3" t="n">
        <v>6</v>
      </c>
      <c r="C73" s="3" t="n">
        <v>10</v>
      </c>
      <c r="D73" s="3" t="n">
        <v>13</v>
      </c>
    </row>
    <row r="74">
      <c r="A74" t="inlineStr">
        <is>
          <t>Total stockholders’ equity</t>
        </is>
      </c>
      <c r="B74" s="4">
        <f>B72+B73</f>
        <v/>
      </c>
      <c r="C74" s="4">
        <f>C72+C73</f>
        <v/>
      </c>
      <c r="D74" s="4">
        <f>D72+D73</f>
        <v/>
      </c>
    </row>
    <row r="75">
      <c r="A75" t="inlineStr">
        <is>
          <t>Total liabilities, redeemable non-controlling interests and stockholders’ equity</t>
        </is>
      </c>
      <c r="B75" s="4">
        <f>B62+B64+B74</f>
        <v/>
      </c>
      <c r="C75" s="4">
        <f>C62+C64+C74</f>
        <v/>
      </c>
      <c r="D75" s="4">
        <f>D62+D64+D74</f>
        <v/>
      </c>
    </row>
    <row r="76"/>
    <row r="77">
      <c r="A77" t="inlineStr">
        <is>
          <t>CASH FLOW STATEMENT</t>
        </is>
      </c>
      <c r="B77" t="inlineStr">
        <is>
          <t>2023</t>
        </is>
      </c>
      <c r="C77" t="inlineStr">
        <is>
          <t>2024</t>
        </is>
      </c>
      <c r="D77" t="inlineStr">
        <is>
          <t>2025</t>
        </is>
      </c>
    </row>
    <row r="78">
      <c r="A78" t="inlineStr">
        <is>
          <t>Operating activities</t>
        </is>
      </c>
    </row>
    <row r="79">
      <c r="A79" t="inlineStr">
        <is>
          <t>Net income (loss)</t>
        </is>
      </c>
      <c r="B79" s="5">
        <f>B19</f>
        <v/>
      </c>
      <c r="C79" s="5">
        <f>C19</f>
        <v/>
      </c>
      <c r="D79" s="5">
        <f>D19</f>
        <v/>
      </c>
    </row>
    <row r="80">
      <c r="A80" t="inlineStr">
        <is>
          <t>Adjustments to reconcile net income (loss) to net cash provided by operating activities:</t>
        </is>
      </c>
    </row>
    <row r="81">
      <c r="A81" t="inlineStr">
        <is>
          <t>Vehicle depreciation</t>
        </is>
      </c>
      <c r="B81" s="3" t="n">
        <v>2228</v>
      </c>
      <c r="C81" s="3" t="n">
        <v>2658</v>
      </c>
      <c r="D81" s="3" t="n">
        <v>2657</v>
      </c>
    </row>
    <row r="82">
      <c r="A82" t="inlineStr">
        <is>
          <t>Amortization of right-of-use assets</t>
        </is>
      </c>
      <c r="B82" s="3" t="n">
        <v>1006</v>
      </c>
      <c r="C82" s="3" t="n">
        <v>1114</v>
      </c>
      <c r="D82" s="3" t="n">
        <v>1081</v>
      </c>
    </row>
    <row r="83">
      <c r="A83" t="inlineStr">
        <is>
          <t>(Gain) loss on sale of vehicles, net</t>
        </is>
      </c>
      <c r="B83" s="3" t="n">
        <v>-656</v>
      </c>
      <c r="C83" s="3" t="n">
        <v>167</v>
      </c>
      <c r="D83" s="3" t="n">
        <v>238</v>
      </c>
    </row>
    <row r="84">
      <c r="A84" t="inlineStr">
        <is>
          <t>Vehicle related reserves</t>
        </is>
      </c>
      <c r="B84" s="3" t="n">
        <v>348</v>
      </c>
      <c r="C84" s="3" t="n">
        <v>496</v>
      </c>
      <c r="D84" s="3" t="n">
        <v>351</v>
      </c>
    </row>
    <row r="85">
      <c r="A85" t="inlineStr">
        <is>
          <t>Non-vehicle related depreciation and amortization</t>
        </is>
      </c>
      <c r="B85" s="3" t="n">
        <v>216</v>
      </c>
      <c r="C85" s="3" t="n">
        <v>237</v>
      </c>
      <c r="D85" s="3" t="n">
        <v>231</v>
      </c>
    </row>
    <row r="86">
      <c r="A86" t="inlineStr">
        <is>
          <t>Amortization of debt financing fees</t>
        </is>
      </c>
      <c r="B86" s="3" t="n">
        <v>40</v>
      </c>
      <c r="C86" s="3" t="n">
        <v>46</v>
      </c>
      <c r="D86" s="3" t="n">
        <v>52</v>
      </c>
    </row>
    <row r="87">
      <c r="A87" t="inlineStr">
        <is>
          <t>Early extinguishment of debt costs</t>
        </is>
      </c>
      <c r="B87" s="3" t="n">
        <v>5</v>
      </c>
      <c r="C87" s="3" t="n">
        <v>21</v>
      </c>
      <c r="D87" s="3" t="n">
        <v>6</v>
      </c>
    </row>
    <row r="88">
      <c r="A88" t="inlineStr">
        <is>
          <t>Long-lived asset impairment and other related charges</t>
        </is>
      </c>
      <c r="B88" s="3" t="n">
        <v>0</v>
      </c>
      <c r="C88" s="3" t="n">
        <v>2470</v>
      </c>
      <c r="D88" s="3" t="n">
        <v>518</v>
      </c>
    </row>
    <row r="89">
      <c r="A89" t="inlineStr">
        <is>
          <t>Deferred income taxes</t>
        </is>
      </c>
      <c r="B89" s="3" t="n">
        <v>191</v>
      </c>
      <c r="C89" s="3" t="n">
        <v>-905</v>
      </c>
      <c r="D89" s="3" t="n">
        <v>-24</v>
      </c>
    </row>
    <row r="90">
      <c r="A90" t="inlineStr">
        <is>
          <t>Stock-based compensation</t>
        </is>
      </c>
      <c r="B90" s="3" t="n">
        <v>30</v>
      </c>
      <c r="C90" s="3" t="n">
        <v>19</v>
      </c>
      <c r="D90" s="3" t="n">
        <v>19</v>
      </c>
    </row>
    <row r="91">
      <c r="A91" t="inlineStr">
        <is>
          <t>Net change in assets and liabilities:</t>
        </is>
      </c>
    </row>
    <row r="92">
      <c r="A92" t="inlineStr">
        <is>
          <t>Receivables</t>
        </is>
      </c>
      <c r="B92" s="3" t="n">
        <v>-43</v>
      </c>
      <c r="C92" s="3" t="n">
        <v>51</v>
      </c>
      <c r="D92" s="3" t="n">
        <v>60</v>
      </c>
    </row>
    <row r="93">
      <c r="A93" t="inlineStr">
        <is>
          <t>Income taxes</t>
        </is>
      </c>
      <c r="B93" s="3" t="n">
        <v>-81</v>
      </c>
      <c r="C93" s="3" t="n">
        <v>45</v>
      </c>
      <c r="D93" s="3" t="n">
        <v>-31</v>
      </c>
    </row>
    <row r="94">
      <c r="A94" t="inlineStr">
        <is>
          <t>Accounts payable and other current liabilities</t>
        </is>
      </c>
      <c r="B94" s="3" t="n">
        <v>-72</v>
      </c>
      <c r="C94" s="3" t="n">
        <v>63</v>
      </c>
      <c r="D94" s="3" t="n">
        <v>110</v>
      </c>
    </row>
    <row r="95">
      <c r="A95" t="inlineStr">
        <is>
          <t>Operating lease liabilities</t>
        </is>
      </c>
      <c r="B95" s="3" t="n">
        <v>-1002</v>
      </c>
      <c r="C95" s="3" t="n">
        <v>-1097</v>
      </c>
      <c r="D95" s="3" t="n">
        <v>-1082</v>
      </c>
    </row>
    <row r="96">
      <c r="A96" t="inlineStr">
        <is>
          <t>Other, net</t>
        </is>
      </c>
      <c r="B96" s="3" t="n">
        <v>-17</v>
      </c>
      <c r="C96" s="3" t="n">
        <v>-50</v>
      </c>
      <c r="D96" s="3" t="n">
        <v>105</v>
      </c>
    </row>
    <row r="97">
      <c r="A97" t="inlineStr">
        <is>
          <t>Net cash provided by operating activities</t>
        </is>
      </c>
      <c r="B97" s="4">
        <f>B79+SUM(B81:B96)</f>
        <v/>
      </c>
      <c r="C97" s="4">
        <f>C79+SUM(C81:C96)</f>
        <v/>
      </c>
      <c r="D97" s="4">
        <f>D79+SUM(D81:D96)</f>
        <v/>
      </c>
    </row>
    <row r="98">
      <c r="A98" t="inlineStr">
        <is>
          <t>Investing activities</t>
        </is>
      </c>
    </row>
    <row r="99">
      <c r="A99" t="inlineStr">
        <is>
          <t>Property and equipment additions</t>
        </is>
      </c>
      <c r="B99" s="3" t="n">
        <v>-273</v>
      </c>
      <c r="C99" s="3" t="n">
        <v>-202</v>
      </c>
      <c r="D99" s="3" t="n">
        <v>-218</v>
      </c>
    </row>
    <row r="100">
      <c r="A100" t="inlineStr">
        <is>
          <t>Proceeds received on asset sales</t>
        </is>
      </c>
      <c r="B100" s="3" t="n">
        <v>3</v>
      </c>
      <c r="C100" s="3" t="n">
        <v>3</v>
      </c>
      <c r="D100" s="3" t="n">
        <v>2</v>
      </c>
    </row>
    <row r="101">
      <c r="A101" t="inlineStr">
        <is>
          <t>Net assets acquired (net of cash acquired)</t>
        </is>
      </c>
      <c r="B101" s="3" t="n">
        <v>-65</v>
      </c>
      <c r="C101" s="3" t="n">
        <v>-3</v>
      </c>
      <c r="D101" s="3" t="n">
        <v>0</v>
      </c>
    </row>
    <row r="102">
      <c r="A102" t="inlineStr">
        <is>
          <t>Other, net</t>
        </is>
      </c>
      <c r="B102" s="3" t="n">
        <v>6</v>
      </c>
      <c r="C102" s="3" t="n">
        <v>12</v>
      </c>
      <c r="D102" s="3" t="n">
        <v>-9</v>
      </c>
    </row>
    <row r="103">
      <c r="A103" t="inlineStr">
        <is>
          <t>Net cash used in investing activities exclusive of vehicle programs</t>
        </is>
      </c>
      <c r="B103" s="4">
        <f>SUM(B99:B102)</f>
        <v/>
      </c>
      <c r="C103" s="4">
        <f>SUM(C99:C102)</f>
        <v/>
      </c>
      <c r="D103" s="4">
        <f>SUM(D99:D102)</f>
        <v/>
      </c>
    </row>
    <row r="104">
      <c r="A104" t="inlineStr">
        <is>
          <t>Vehicle programs:</t>
        </is>
      </c>
    </row>
    <row r="105">
      <c r="A105" t="inlineStr">
        <is>
          <t>Investment in vehicles</t>
        </is>
      </c>
      <c r="B105" s="3" t="n">
        <v>-15185</v>
      </c>
      <c r="C105" s="3" t="n">
        <v>-9860</v>
      </c>
      <c r="D105" s="3" t="n">
        <v>-15056</v>
      </c>
    </row>
    <row r="106">
      <c r="A106" t="inlineStr">
        <is>
          <t>Proceeds received on disposition of vehicles</t>
        </is>
      </c>
      <c r="B106" s="3" t="n">
        <v>8403</v>
      </c>
      <c r="C106" s="3" t="n">
        <v>7394</v>
      </c>
      <c r="D106" s="3" t="n">
        <v>10406</v>
      </c>
    </row>
    <row r="107">
      <c r="A107" t="inlineStr">
        <is>
          <t>Investment in debt securities of Avis Budget Rental Car Funding (AESOP) LLC —related party</t>
        </is>
      </c>
      <c r="B107" s="3" t="n">
        <v>-541</v>
      </c>
      <c r="C107" s="3" t="n">
        <v>-798</v>
      </c>
      <c r="D107" s="3" t="n">
        <v>-1072</v>
      </c>
    </row>
    <row r="108">
      <c r="A108" t="inlineStr">
        <is>
          <t>Proceeds from debt securities of Avis Budget Rental Car Funding (AESOP) LLC —related party</t>
        </is>
      </c>
      <c r="B108" s="3" t="n">
        <v>306</v>
      </c>
      <c r="C108" s="3" t="n">
        <v>701</v>
      </c>
      <c r="D108" s="3" t="n">
        <v>783</v>
      </c>
    </row>
    <row r="109">
      <c r="A109" t="inlineStr">
        <is>
          <t>Net cash used in vehicle programs (investing)</t>
        </is>
      </c>
      <c r="B109" s="4">
        <f>SUM(B105:B108)</f>
        <v/>
      </c>
      <c r="C109" s="4">
        <f>SUM(C105:C108)</f>
        <v/>
      </c>
      <c r="D109" s="4">
        <f>SUM(D105:D108)</f>
        <v/>
      </c>
    </row>
    <row r="110">
      <c r="A110" t="inlineStr">
        <is>
          <t>Net cash used in investing activities</t>
        </is>
      </c>
      <c r="B110" s="4">
        <f>B103+B109</f>
        <v/>
      </c>
      <c r="C110" s="4">
        <f>C103+C109</f>
        <v/>
      </c>
      <c r="D110" s="4">
        <f>D103+D109</f>
        <v/>
      </c>
    </row>
    <row r="111">
      <c r="A111" t="inlineStr">
        <is>
          <t>Financing activities</t>
        </is>
      </c>
    </row>
    <row r="112">
      <c r="A112" t="inlineStr">
        <is>
          <t>Proceeds from borrowings (original maturities greater than three months)</t>
        </is>
      </c>
      <c r="B112" s="3" t="n">
        <v>936</v>
      </c>
      <c r="C112" s="3" t="n">
        <v>1569</v>
      </c>
      <c r="D112" s="3" t="n">
        <v>1580</v>
      </c>
    </row>
    <row r="113">
      <c r="A113" t="inlineStr">
        <is>
          <t>Payments on borrowings (original maturities greater than three months)</t>
        </is>
      </c>
      <c r="B113" s="3" t="n">
        <v>-818</v>
      </c>
      <c r="C113" s="3" t="n">
        <v>-939</v>
      </c>
      <c r="D113" s="3" t="n">
        <v>-1111</v>
      </c>
    </row>
    <row r="114">
      <c r="A114" t="inlineStr">
        <is>
          <t>Debt financing fees</t>
        </is>
      </c>
      <c r="B114" s="3" t="n">
        <v>-22</v>
      </c>
      <c r="C114" s="3" t="n">
        <v>-28</v>
      </c>
      <c r="D114" s="3" t="n">
        <v>-17</v>
      </c>
    </row>
    <row r="115">
      <c r="A115" t="inlineStr">
        <is>
          <t>Repurchases of common stock</t>
        </is>
      </c>
      <c r="B115" s="3" t="n">
        <v>-951</v>
      </c>
      <c r="C115" s="3" t="n">
        <v>-70</v>
      </c>
      <c r="D115" s="3" t="n">
        <v>-7</v>
      </c>
    </row>
    <row r="116">
      <c r="A116" t="inlineStr">
        <is>
          <t>Contributions from non-controlling interests</t>
        </is>
      </c>
      <c r="B116" s="3" t="n">
        <v>0</v>
      </c>
      <c r="C116" s="3" t="n">
        <v>0</v>
      </c>
      <c r="D116" s="3" t="n">
        <v>183</v>
      </c>
    </row>
    <row r="117">
      <c r="A117" t="inlineStr">
        <is>
          <t>Dividends paid</t>
        </is>
      </c>
      <c r="B117" s="3" t="n">
        <v>-355</v>
      </c>
      <c r="C117" s="3" t="n">
        <v>0</v>
      </c>
      <c r="D117" s="3" t="n">
        <v>0</v>
      </c>
    </row>
    <row r="118">
      <c r="A118" t="inlineStr">
        <is>
          <t>Net cash provided by (used in) financing activities exclusive of vehicle programs</t>
        </is>
      </c>
      <c r="B118" s="4">
        <f>SUM(B112:B117)</f>
        <v/>
      </c>
      <c r="C118" s="4">
        <f>SUM(C112:C117)</f>
        <v/>
      </c>
      <c r="D118" s="4">
        <f>SUM(D112:D117)</f>
        <v/>
      </c>
    </row>
    <row r="119">
      <c r="A119" t="inlineStr">
        <is>
          <t>Vehicle programs:</t>
        </is>
      </c>
    </row>
    <row r="120">
      <c r="A120" t="inlineStr">
        <is>
          <t>Proceeds from borrowings</t>
        </is>
      </c>
      <c r="B120" s="3" t="n">
        <v>23980</v>
      </c>
      <c r="C120" s="3" t="n">
        <v>21335</v>
      </c>
      <c r="D120" s="3" t="n">
        <v>25973</v>
      </c>
    </row>
    <row r="121">
      <c r="A121" t="inlineStr">
        <is>
          <t>Payments on borrowings</t>
        </is>
      </c>
      <c r="B121" s="3" t="n">
        <v>-19220</v>
      </c>
      <c r="C121" s="3" t="n">
        <v>-22604</v>
      </c>
      <c r="D121" s="3" t="n">
        <v>-24714</v>
      </c>
    </row>
    <row r="122">
      <c r="A122" t="inlineStr">
        <is>
          <t>Debt financing fees</t>
        </is>
      </c>
      <c r="B122" s="3" t="n">
        <v>-44</v>
      </c>
      <c r="C122" s="3" t="n">
        <v>-44</v>
      </c>
      <c r="D122" s="3" t="n">
        <v>-29</v>
      </c>
    </row>
    <row r="123">
      <c r="A123" t="inlineStr">
        <is>
          <t>Net cash from vehicle programs (financing)</t>
        </is>
      </c>
      <c r="B123" s="4">
        <f>SUM(B120:B122)</f>
        <v/>
      </c>
      <c r="C123" s="4">
        <f>SUM(C120:C122)</f>
        <v/>
      </c>
      <c r="D123" s="4">
        <f>SUM(D120:D122)</f>
        <v/>
      </c>
    </row>
    <row r="124">
      <c r="A124" t="inlineStr">
        <is>
          <t>Net cash provided by (used in) financing activities</t>
        </is>
      </c>
      <c r="B124" s="4">
        <f>B118+B123</f>
        <v/>
      </c>
      <c r="C124" s="4">
        <f>C118+C123</f>
        <v/>
      </c>
      <c r="D124" s="4">
        <f>D118+D123</f>
        <v/>
      </c>
    </row>
    <row r="125">
      <c r="A125" t="inlineStr">
        <is>
          <t>Effect of changes in exchange rates on cash and cash equivalents, program and restricted cash</t>
        </is>
      </c>
      <c r="B125" s="3" t="n">
        <v>14</v>
      </c>
      <c r="C125" s="3" t="n">
        <v>-31</v>
      </c>
      <c r="D125" s="3" t="n">
        <v>31</v>
      </c>
    </row>
    <row r="126">
      <c r="A126" t="inlineStr">
        <is>
          <t>Net increase (decrease) in cash and cash equivalents, program and restricted cash</t>
        </is>
      </c>
      <c r="B126" s="4">
        <f>B97+B110+B124+B125</f>
        <v/>
      </c>
      <c r="C126" s="4">
        <f>C97+C110+C124+C125</f>
        <v/>
      </c>
      <c r="D126" s="4">
        <f>D97+D110+D124+D125</f>
        <v/>
      </c>
    </row>
    <row r="127">
      <c r="A127" t="inlineStr">
        <is>
          <t>Cash and cash equivalents, program and restricted cash, beginning of period</t>
        </is>
      </c>
      <c r="B127" s="3" t="n">
        <v>642</v>
      </c>
      <c r="C127" s="3" t="n">
        <v>644</v>
      </c>
      <c r="D127" s="3" t="n">
        <v>597</v>
      </c>
    </row>
    <row r="128">
      <c r="A128" t="inlineStr">
        <is>
          <t>Cash and cash equivalents, program and restricted cash, end of period</t>
        </is>
      </c>
      <c r="B128" s="4">
        <f>B127+B126</f>
        <v/>
      </c>
      <c r="C128" s="4">
        <f>C127+C126</f>
        <v/>
      </c>
      <c r="D128" s="4">
        <f>D127+D126</f>
        <v/>
      </c>
    </row>
    <row r="129">
      <c r="A129" t="inlineStr">
        <is>
          <t>Supplemental disclosure</t>
        </is>
      </c>
    </row>
    <row r="130">
      <c r="A130" t="inlineStr">
        <is>
          <t>Interest payments</t>
        </is>
      </c>
      <c r="B130" s="3" t="n">
        <v>988</v>
      </c>
      <c r="C130" s="3" t="n">
        <v>1273</v>
      </c>
      <c r="D130" s="3" t="n">
        <v>1297</v>
      </c>
    </row>
    <row r="131">
      <c r="A131" t="inlineStr">
        <is>
          <t>Income tax payments, net of refunds</t>
        </is>
      </c>
      <c r="B131" s="3" t="n">
        <v>169</v>
      </c>
      <c r="C131" s="3" t="n">
        <v>50</v>
      </c>
      <c r="D131" s="3" t="n">
        <v>121</v>
      </c>
    </row>
    <row r="132"/>
    <row r="133">
      <c r="A133" t="inlineStr">
        <is>
          <t>CHECKS</t>
        </is>
      </c>
    </row>
    <row r="134">
      <c r="A134" t="inlineStr">
        <is>
          <t>Balance Sheet Check</t>
        </is>
      </c>
      <c r="B134" s="4">
        <f>B46-B75</f>
        <v/>
      </c>
      <c r="C134" s="4">
        <f>C46-C75</f>
        <v/>
      </c>
      <c r="D134" s="4">
        <f>D46-D75</f>
        <v/>
      </c>
    </row>
    <row r="135">
      <c r="A135" t="inlineStr">
        <is>
          <t>Cash Flow Check</t>
        </is>
      </c>
      <c r="B135" s="4">
        <f>B128-(B29+B41)</f>
        <v/>
      </c>
      <c r="C135" s="4">
        <f>C128-(C29+C41)</f>
        <v/>
      </c>
      <c r="D135" s="4">
        <f>D128-(D29+D41)</f>
        <v/>
      </c>
    </row>
  </sheetData>
  <conditionalFormatting sqref="B134:D134">
    <cfRule type="cellIs" priority="1" operator="notBetween" dxfId="1" stopIfTrue="1">
      <formula>-0.01</formula>
      <formula>0.01</formula>
    </cfRule>
  </conditionalFormatting>
  <conditionalFormatting sqref="B135:D135">
    <cfRule type="cellIs" priority="1" operator="notBetween" dxfId="1" stopIfTrue="1">
      <formula>-0.01</formula>
      <formula>0.01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2026-08-02T23:01:08Z</dcterms:created>
  <dcterms:modified xmlns:dcterms="http://purl.org/dc/terms/" xmlns:xsi="http://www.w3.org/2001/XMLSchema-instance" xsi:type="dcterms:W3CDTF">2026-08-02T23:23:51Z</dcterms:modified>
  <cp:lastModifiedBy>Tial Lang</cp:lastModifiedBy>
</cp:coreProperties>
</file>